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\Desktop\Middelfart\"/>
    </mc:Choice>
  </mc:AlternateContent>
  <xr:revisionPtr revIDLastSave="0" documentId="8_{5A6BF4CD-1258-4912-B93F-7E569B47F558}" xr6:coauthVersionLast="45" xr6:coauthVersionMax="45" xr10:uidLastSave="{00000000-0000-0000-0000-000000000000}"/>
  <bookViews>
    <workbookView xWindow="1500" yWindow="1500" windowWidth="23040" windowHeight="12204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13" i="1"/>
  <c r="D16" i="1" s="1"/>
  <c r="D10" i="1"/>
  <c r="D23" i="1" s="1"/>
  <c r="D24" i="1" l="1"/>
  <c r="D25" i="1" s="1"/>
  <c r="E28" i="1" s="1"/>
</calcChain>
</file>

<file path=xl/sharedStrings.xml><?xml version="1.0" encoding="utf-8"?>
<sst xmlns="http://schemas.openxmlformats.org/spreadsheetml/2006/main" count="36" uniqueCount="28">
  <si>
    <t>Virkningsgrad oliefyr</t>
  </si>
  <si>
    <t>%</t>
  </si>
  <si>
    <t>Årligt forbrug af olie</t>
  </si>
  <si>
    <t>l/år</t>
  </si>
  <si>
    <t>Årligt varmeforbrug</t>
  </si>
  <si>
    <t>kWh/år</t>
  </si>
  <si>
    <t>(1l olie = 10 kWh)</t>
  </si>
  <si>
    <t>Oliepris</t>
  </si>
  <si>
    <t>kr./l</t>
  </si>
  <si>
    <t>Olieudgift</t>
  </si>
  <si>
    <t>kr./år</t>
  </si>
  <si>
    <t>Skorstensfejer</t>
  </si>
  <si>
    <t>Oliefyr:</t>
  </si>
  <si>
    <t>Abonnementsbidrag</t>
  </si>
  <si>
    <t>kr/m2</t>
  </si>
  <si>
    <t>m2</t>
  </si>
  <si>
    <t>Fjernvarme:</t>
  </si>
  <si>
    <t>Besparelse ved fjernvarme</t>
  </si>
  <si>
    <t>Moms 25%</t>
  </si>
  <si>
    <t>Udfyld de gule felter med dine egne tal.</t>
  </si>
  <si>
    <t>Fjernvarme kontra oliefyr - Beregn besparelsen</t>
  </si>
  <si>
    <t>Energipris</t>
  </si>
  <si>
    <t>kr/kWh</t>
  </si>
  <si>
    <t>BBR bidrag</t>
  </si>
  <si>
    <t>Boligareal</t>
  </si>
  <si>
    <t>Udgifter til oliefyr, inkl. moms</t>
  </si>
  <si>
    <t>Udgifter til fjernvarme, inkl. moms</t>
  </si>
  <si>
    <t>Service oliefyr og elforbrug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</si>
</sst>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3" fillId="0" borderId="0" xfId="1" applyFont="1"/>
    <xf numFmtId="43" fontId="0" fillId="0" borderId="0" xfId="1" applyFont="1"/>
    <xf numFmtId="43" fontId="2" fillId="0" borderId="0" xfId="1" applyFont="1"/>
    <xf numFmtId="0" fontId="0" fillId="0" borderId="0" xfId="0" applyFill="1"/>
    <xf numFmtId="43" fontId="5" fillId="0" borderId="0" xfId="1" applyNumberFormat="1" applyFont="1"/>
    <xf numFmtId="43" fontId="1" fillId="0" borderId="0" xfId="1" applyFont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43" fontId="0" fillId="2" borderId="0" xfId="1" applyFont="1" applyFill="1" applyProtection="1">
      <protection locked="0"/>
    </xf>
    <xf numFmtId="43" fontId="5" fillId="2" borderId="0" xfId="1" applyFont="1" applyFill="1" applyProtection="1">
      <protection locked="0"/>
    </xf>
    <xf numFmtId="2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190500</xdr:rowOff>
    </xdr:from>
    <xdr:to>
      <xdr:col>3</xdr:col>
      <xdr:colOff>38100</xdr:colOff>
      <xdr:row>0</xdr:row>
      <xdr:rowOff>972022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0"/>
          <a:ext cx="2305050" cy="781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B24" sqref="B24"/>
    </sheetView>
  </sheetViews>
  <sheetFormatPr defaultRowHeight="14.4" x14ac:dyDescent="0.3"/>
  <cols>
    <col min="1" max="1" width="14.5546875" customWidth="1"/>
    <col min="3" max="3" width="11.109375" customWidth="1"/>
    <col min="4" max="4" width="11.5546875" bestFit="1" customWidth="1"/>
    <col min="5" max="5" width="15.44140625" bestFit="1" customWidth="1"/>
  </cols>
  <sheetData>
    <row r="1" spans="1:6" ht="86.25" customHeight="1" x14ac:dyDescent="0.3"/>
    <row r="2" spans="1:6" ht="20.25" customHeight="1" x14ac:dyDescent="0.3"/>
    <row r="3" spans="1:6" ht="21" x14ac:dyDescent="0.4">
      <c r="A3" s="2" t="s">
        <v>20</v>
      </c>
    </row>
    <row r="4" spans="1:6" ht="21" x14ac:dyDescent="0.4">
      <c r="A4" s="2"/>
    </row>
    <row r="5" spans="1:6" x14ac:dyDescent="0.3">
      <c r="A5" t="s">
        <v>19</v>
      </c>
    </row>
    <row r="7" spans="1:6" ht="18" x14ac:dyDescent="0.35">
      <c r="A7" s="3" t="s">
        <v>12</v>
      </c>
    </row>
    <row r="8" spans="1:6" x14ac:dyDescent="0.3">
      <c r="A8" t="s">
        <v>0</v>
      </c>
      <c r="D8" s="10">
        <v>80</v>
      </c>
      <c r="E8" t="s">
        <v>1</v>
      </c>
    </row>
    <row r="9" spans="1:6" x14ac:dyDescent="0.3">
      <c r="A9" t="s">
        <v>2</v>
      </c>
      <c r="D9" s="11">
        <v>2263</v>
      </c>
      <c r="E9" t="s">
        <v>3</v>
      </c>
    </row>
    <row r="10" spans="1:6" x14ac:dyDescent="0.3">
      <c r="A10" t="s">
        <v>4</v>
      </c>
      <c r="D10" s="5">
        <f>D9*10*D8%</f>
        <v>18104</v>
      </c>
      <c r="E10" t="s">
        <v>5</v>
      </c>
      <c r="F10" t="s">
        <v>6</v>
      </c>
    </row>
    <row r="11" spans="1:6" x14ac:dyDescent="0.3">
      <c r="D11" s="5"/>
    </row>
    <row r="12" spans="1:6" x14ac:dyDescent="0.3">
      <c r="A12" t="s">
        <v>7</v>
      </c>
      <c r="D12" s="12">
        <v>9</v>
      </c>
      <c r="E12" t="s">
        <v>8</v>
      </c>
    </row>
    <row r="13" spans="1:6" x14ac:dyDescent="0.3">
      <c r="A13" t="s">
        <v>9</v>
      </c>
      <c r="D13" s="5">
        <f>D9*D12</f>
        <v>20367</v>
      </c>
      <c r="E13" t="s">
        <v>10</v>
      </c>
    </row>
    <row r="14" spans="1:6" x14ac:dyDescent="0.3">
      <c r="A14" t="s">
        <v>11</v>
      </c>
      <c r="D14" s="12">
        <v>1000</v>
      </c>
      <c r="E14" t="s">
        <v>10</v>
      </c>
    </row>
    <row r="15" spans="1:6" x14ac:dyDescent="0.3">
      <c r="A15" t="s">
        <v>27</v>
      </c>
      <c r="D15" s="13">
        <v>1600</v>
      </c>
      <c r="E15" t="s">
        <v>10</v>
      </c>
    </row>
    <row r="16" spans="1:6" x14ac:dyDescent="0.3">
      <c r="A16" s="1" t="s">
        <v>25</v>
      </c>
      <c r="B16" s="1"/>
      <c r="C16" s="1"/>
      <c r="D16" s="6">
        <f>SUM(D13:D15)</f>
        <v>22967</v>
      </c>
      <c r="E16" s="1" t="s">
        <v>10</v>
      </c>
    </row>
    <row r="17" spans="1:6" x14ac:dyDescent="0.3">
      <c r="D17" s="5"/>
    </row>
    <row r="18" spans="1:6" x14ac:dyDescent="0.3">
      <c r="D18" s="5"/>
    </row>
    <row r="19" spans="1:6" ht="18" x14ac:dyDescent="0.35">
      <c r="A19" s="3" t="s">
        <v>16</v>
      </c>
      <c r="D19" s="5"/>
    </row>
    <row r="20" spans="1:6" x14ac:dyDescent="0.3">
      <c r="A20" t="s">
        <v>13</v>
      </c>
      <c r="D20" s="5">
        <v>400</v>
      </c>
      <c r="E20" t="s">
        <v>10</v>
      </c>
    </row>
    <row r="21" spans="1:6" x14ac:dyDescent="0.3">
      <c r="A21" t="s">
        <v>24</v>
      </c>
      <c r="B21" s="10">
        <v>130</v>
      </c>
      <c r="C21" t="s">
        <v>15</v>
      </c>
      <c r="D21" s="5"/>
    </row>
    <row r="22" spans="1:6" x14ac:dyDescent="0.3">
      <c r="A22" t="s">
        <v>23</v>
      </c>
      <c r="B22" s="14">
        <v>16</v>
      </c>
      <c r="C22" t="s">
        <v>14</v>
      </c>
      <c r="D22" s="5">
        <f>B21*B22</f>
        <v>2080</v>
      </c>
      <c r="E22" t="s">
        <v>10</v>
      </c>
    </row>
    <row r="23" spans="1:6" x14ac:dyDescent="0.3">
      <c r="A23" t="s">
        <v>21</v>
      </c>
      <c r="B23" s="7">
        <v>0.38</v>
      </c>
      <c r="C23" t="s">
        <v>22</v>
      </c>
      <c r="D23" s="9">
        <f>B23*D10</f>
        <v>6879.52</v>
      </c>
      <c r="E23" t="s">
        <v>10</v>
      </c>
    </row>
    <row r="24" spans="1:6" x14ac:dyDescent="0.3">
      <c r="A24" t="s">
        <v>18</v>
      </c>
      <c r="C24" s="7"/>
      <c r="D24" s="8">
        <f>SUM(D20:D23)*25%</f>
        <v>2339.88</v>
      </c>
    </row>
    <row r="25" spans="1:6" x14ac:dyDescent="0.3">
      <c r="A25" s="1" t="s">
        <v>26</v>
      </c>
      <c r="B25" s="1"/>
      <c r="C25" s="1"/>
      <c r="D25" s="6">
        <f>SUM(D20:D24)</f>
        <v>11699.400000000001</v>
      </c>
      <c r="E25" s="1" t="s">
        <v>10</v>
      </c>
    </row>
    <row r="28" spans="1:6" ht="21" x14ac:dyDescent="0.4">
      <c r="A28" s="2" t="s">
        <v>17</v>
      </c>
      <c r="B28" s="2"/>
      <c r="C28" s="2"/>
      <c r="E28" s="4">
        <f>D16-D25</f>
        <v>11267.599999999999</v>
      </c>
      <c r="F28" s="2" t="s">
        <v>10</v>
      </c>
    </row>
  </sheetData>
  <sheetProtection algorithmName="SHA-512" hashValue="0hFtec/t/eE7iDDZhoiZV0lVP671YpFc6rWDOIOV1tvnVl/AOGbxi2T0L0DN85Rj5kJB4gquVjgm8stdLLzFog==" saltValue="AXV0ps4XFpEi9MAa5BtSE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Skov</dc:creator>
  <cp:lastModifiedBy>Birgitte Hansen</cp:lastModifiedBy>
  <cp:lastPrinted>2011-06-10T08:04:56Z</cp:lastPrinted>
  <dcterms:created xsi:type="dcterms:W3CDTF">2010-06-14T18:44:01Z</dcterms:created>
  <dcterms:modified xsi:type="dcterms:W3CDTF">2020-01-16T14:11:14Z</dcterms:modified>
</cp:coreProperties>
</file>